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mont\Downloads\"/>
    </mc:Choice>
  </mc:AlternateContent>
  <bookViews>
    <workbookView xWindow="0" yWindow="0" windowWidth="7470" windowHeight="2760" activeTab="2"/>
  </bookViews>
  <sheets>
    <sheet name="2023" sheetId="5" r:id="rId1"/>
    <sheet name="2024" sheetId="3" r:id="rId2"/>
    <sheet name="2025" sheetId="4" r:id="rId3"/>
  </sheets>
  <definedNames>
    <definedName name="_xlnm._FilterDatabase" localSheetId="0" hidden="1">'2023'!$A$1:$G$7</definedName>
    <definedName name="_xlnm._FilterDatabase" localSheetId="1" hidden="1">'2024'!$A$1:$G$13</definedName>
    <definedName name="_xlnm._FilterDatabase" localSheetId="2" hidden="1">'2025'!$A$1:$F$10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 r="E7" i="4" l="1"/>
  <c r="E6" i="3" l="1"/>
</calcChain>
</file>

<file path=xl/sharedStrings.xml><?xml version="1.0" encoding="utf-8"?>
<sst xmlns="http://schemas.openxmlformats.org/spreadsheetml/2006/main" count="150" uniqueCount="82">
  <si>
    <t>CORFO</t>
  </si>
  <si>
    <t>N/A</t>
  </si>
  <si>
    <t>FUENTE DE FINANCIAMIENTO</t>
  </si>
  <si>
    <t>732-414-TD25</t>
  </si>
  <si>
    <t>732-53-SE25</t>
  </si>
  <si>
    <t>GASTOS RELATIVOS A CONSULTORES EXTERNOS</t>
  </si>
  <si>
    <t>GASTOS PERSONAL A HONORARIOS</t>
  </si>
  <si>
    <t>GASTOS RELATIVOS A VIÁTICOS NACIONALES</t>
  </si>
  <si>
    <t>GASTOS EN BIENES Y SERVICIOS</t>
  </si>
  <si>
    <t>GASTOS EN PERSONAL HONORARIOS</t>
  </si>
  <si>
    <t>DETALLE</t>
  </si>
  <si>
    <t>GASTOS EN ESTUDIOS</t>
  </si>
  <si>
    <t xml:space="preserve">PRESTACION DE SERVICIOS A HONORARIOS </t>
  </si>
  <si>
    <t>732-322-SE23</t>
  </si>
  <si>
    <t>732-284-SE23</t>
  </si>
  <si>
    <t>732-328-SE23</t>
  </si>
  <si>
    <t>732-162-SE23</t>
  </si>
  <si>
    <t>732-243-SE23</t>
  </si>
  <si>
    <t>TIPO DE GASTO</t>
  </si>
  <si>
    <t>OC/ID MERCADO PÚBLICO</t>
  </si>
  <si>
    <t xml:space="preserve">PERFILES DE LA INDUSTRIA DEL LITIO- CONVENIO CHILEVALORA </t>
  </si>
  <si>
    <t xml:space="preserve">PRESTACIÓN DE SERVICIOS A HONORARIOS </t>
  </si>
  <si>
    <t>REEMBOLSO DE COMETIDOS NACIONALES REALIZADOS  EN EL PERIODO EN EL MARCO DEL PROCESO DE CONSULTA INDIGENA</t>
  </si>
  <si>
    <t>OBSERVACIONES</t>
  </si>
  <si>
    <t>732-554-SE24</t>
  </si>
  <si>
    <t>732-590-SE24</t>
  </si>
  <si>
    <t>732-556-SE24</t>
  </si>
  <si>
    <t>732-588-SE24</t>
  </si>
  <si>
    <t>ID OC MERCADO PÚBLICO</t>
  </si>
  <si>
    <t>732-194-SE24</t>
  </si>
  <si>
    <t>732-669-SE24</t>
  </si>
  <si>
    <t>732-526-SE24</t>
  </si>
  <si>
    <t>CONSULTORÍA</t>
  </si>
  <si>
    <t>CONSULTORÍAS</t>
  </si>
  <si>
    <t>CONSULTORIA DENOMINADA "ASISTENCIA TÉCNICA PARA EL DESARROLLO DEL PROCESO DE DIÁLOGO EN EL MARCO DE LA ENL". SERVICIO DE ASESORÍA TECNICA QUE IMPLIQUE CONTAR, DISEÑAR Y EJECUTAR UN PROCESO DE DIÁLOGO CIUDADANO CON PARTES INTERESADAS EN EL MARCO DE LA ENL, DE ACUERDO A LOS OBJETIVOS, EXIGENCIAS Y CARACTERÍSTICAS QUE SE ESTABLECEN EN LAS BASES TÉCNICAS RELACIONADAS.</t>
  </si>
  <si>
    <t>CONSULTORÍA DENOMINADA "BENCHMARKING, LEVANTAMIENTO Y ANÁLISIS DE INFORMACIÓN DE PROYECTOS DE LITIO". EL OBJETIVO DE LA CONTRATACIÓN CORRESPONDÍA A REALIZAR UNA CONSULTORIA QUE DESARROLLE LOS SERVICIOS DE BENCHMARKING, LEVANTAMIENTO Y ANÁLISIS DE INFORMACIÓN DE LOS PROYECTOS DE LITIO A NIVEL MUNDIAL, CON PRIORIDAD DE AQUELLOS DESARROLLADOS CON LITIO CONTENIDO EN SALMUERA Y ARCILLAS.</t>
  </si>
  <si>
    <t>CONSULTORÍA DENOMINADA "ESTUDIO DE LIBRE COMPETENCIA". EL OBJETIVO DE LA CONTRATACIÓN CORRESPONDIÓ A CONTAR CON UNA ASESORÍA Y ANÁLISIS DE LA ESTRATEGIA DE OTORGAMIENTO DE CONTRATOS ESPECIALES DE OPERACIÓN DE LOTIO (CEOL) DESDE LA PERSPECTIVA DEL DERECHO DE LA LIBRE COMPETENCIA EN EL CONTEXTO DE LA ESTRATEGIA NACIONAL DE LITIO, DE MODO DE DETECTAR EVENTUALES RIESGO Y PROPONER MECANISMOS PARA MITIGATORIOS.</t>
  </si>
  <si>
    <t>PROVEEDOR</t>
  </si>
  <si>
    <t>GRUPO AURRERA SPA</t>
  </si>
  <si>
    <t xml:space="preserve"> FFSTUDIOS</t>
  </si>
  <si>
    <t>COMOV CONSULTORES LIMITADA</t>
  </si>
  <si>
    <t>SARMIENTO Y WALKER ABOGADOS LIMITADA</t>
  </si>
  <si>
    <t>INGENIERIA INFORMATICA KIBERNUM S.A</t>
  </si>
  <si>
    <t>EMILIO ENRIQUE BUNEL TORREALBA</t>
  </si>
  <si>
    <t xml:space="preserve"> JOSE JOAQUIN MAXIMILIANO JARA DONOSO-</t>
  </si>
  <si>
    <t>BERING ASESORES LIMITADA</t>
  </si>
  <si>
    <t>OBSERVACIÓN</t>
  </si>
  <si>
    <t>MONTO TOTAL EJECUTADO $</t>
  </si>
  <si>
    <t> CLIODINÁMICA ASESORÍAS CONSULTORÍAS E INGENIERÍA SPA</t>
  </si>
  <si>
    <t>GRUPO DITECSUR</t>
  </si>
  <si>
    <t> DICTUC S.A.</t>
  </si>
  <si>
    <t>PAGO SEGUNDA CUOTA DE LA CONSULTORIA INICIADA EN 2023 DE LA DENOMINADA CONSULTORÍA "ESTUDIO DE LIBRE COMPETENCIA".</t>
  </si>
  <si>
    <t>CAMILA MARIANA CONTRERAS LAMAS; LILA OLIVARES PLAZA; Q EXPRESS SPA</t>
  </si>
  <si>
    <t>732-4-AG25; 732-17-AG25; 732-36-AG25; 732-5-AG25; 732-7-AG25</t>
  </si>
  <si>
    <t>SERVICIO DE TRASLADO Y SERVICIO DE COFFE BREAK EN EL MARCO DEL DESARROLLO DEL PROCESO DE CONSULTA INDIGENA</t>
  </si>
  <si>
    <t>PROGRAMA DESARROLO PRODUCTIVO SOSTENIBLE</t>
  </si>
  <si>
    <t>PROGRAMA DESARROLO PRODUCTIVO SOSTENIBLE 2-EXTRAPRESUPUESTARIO</t>
  </si>
  <si>
    <t>PROGRAMA 01 SECRETARIA Y ADMINISTRACIÓN GENERAL</t>
  </si>
  <si>
    <t xml:space="preserve">CONTRATACIÓN DE ASESORÍA TRATAMIENTO DE INFORMACIÓN LITIO - SALARES </t>
  </si>
  <si>
    <t>SERVICIO DE INSUMOS PARA LA MODERNIZACIÓN INSTITUCIONAL Y REGULATORIA EN EL MARCO DE LA ESTRATEGIA NACIONAL DEL LITIO</t>
  </si>
  <si>
    <t/>
  </si>
  <si>
    <t xml:space="preserve">TIRONI Y ASOCIADOS S.P.A. </t>
  </si>
  <si>
    <t xml:space="preserve">UNIVERSIDAD DE CHILE </t>
  </si>
  <si>
    <t>SERVICIO PRODUCCIÓN INTEGRAL CONSULTAS INDIGENAS ID LICITACIÓN 732-6-LQ24</t>
  </si>
  <si>
    <t>ESTUDIO BENCHMARKING SOBRE EXTRACCIÓN DIRECTA DE LITIO Y REINYECCIÓN DE SALMUERA  ID LICITACIÓN 732-31-LE24</t>
  </si>
  <si>
    <t>ESTUDIO SOBRE EL DESARROLLO ECONÓMICO Y SOCIAL DE LA IMPLEMENTACIÓN DE LA ESTRATEGIA NACIONAL DEL LITIO ID LICITACIÓN 732-28-LE24</t>
  </si>
  <si>
    <t xml:space="preserve">ASESORÍA LEGAL PARA EL ANÁLISIS Y EVALUACIÓN DE BORRADORES DE CONTRATOS ESPECIALES DE OPERACIÓN DE LITIO (CEOL) </t>
  </si>
  <si>
    <t>CONSULTORIA PARA PLATAFORMAS ASOCIADAS A LA ESTRATEGIA NACIONAL DEL LITIO</t>
  </si>
  <si>
    <t xml:space="preserve">CONTRATACIÓN DIRECTA PARA EL SERVICIO DE CONSULTORÍA ESPECIALIZADA SOBRE MECANISMOS QUE INCENTIVEN A LA AGREGACIÓN DE VALOR EN CEOLES </t>
  </si>
  <si>
    <t xml:space="preserve">CONTRATACIÓN SERVICIOS "ANÁLISIS ASPECTOS ECONÓMICOS DE LOS CEOLES" </t>
  </si>
  <si>
    <t>SERVICIO DE PRODUCCIÓN INTEGRAL PARA DESARROLLO DE PROCESOS DE CONSULTAS INDIGENAS ID LICITACION 732-38-LQ24</t>
  </si>
  <si>
    <t>SERVICIO DE ASESORÍA JURÍDICA PROCEDIMIENTOS ASIGNACIÓN DE CONTRATOS ESPECIALES DE OPERACIÓN DEL LITIO (CEOL) ID 732-414-TD25</t>
  </si>
  <si>
    <t>CONSIDERA GASTOS REALIZADOS AL MES DE SEPTIEMBRE 2025</t>
  </si>
  <si>
    <t>PROGRAMA DESARROLO PRODUCTIVO SOSTENIBLE - CORFO</t>
  </si>
  <si>
    <t>PROGRAMA DESARROLLO PRODUCTIVO SOSTENIBLE</t>
  </si>
  <si>
    <t>PROGRAMA DESARROLO PRODUCTIVO SOSTENIBLE  y PROGRAMA 01 SECRETARIA Y ADMINISTRACIÓN GENERAL</t>
  </si>
  <si>
    <t>CONSULTORES EXTERNOS SEGÚN GLOSA N°5 PROGRAMA 01  CORRESPONDE A PERSONAS QUE SE PUEDEN CONTRATAR POR UN MÁXIMO DE 6 MESES PARA LA REALIZACIÓN DE ESTUDIOS Y PRODUCTOS ESPECÍFICOS</t>
  </si>
  <si>
    <t>VIÁTICOS DE COMETIDOS NACIONALES REALIZADOS EN EL PERIODO EN EL MARCO DE LOS PROCESOS DE CONSULTA INDIGENA</t>
  </si>
  <si>
    <t>GASTOS EN PASAJES AEREOS REALIZADOS EN EL PERIODO EN EL MARCO DE LOS PROCESOS DE CONSULTA INDIGENA</t>
  </si>
  <si>
    <t>CONSIDERA GASTOS REALIZADOS AL MES DE SEPTIEMBRE 2026</t>
  </si>
  <si>
    <t>VIATICOS DE COMETIDOS NACIONALES REALIZADOS EN EL MARCO DE LOS PROCESOS DE CONSULTA INDIGENA</t>
  </si>
  <si>
    <t>REEMBOLSO DE COMETIDOS NACIONALES REALIZADOS EN EL PERIODO EN EL MARCO DE LOS PROCESOS DE CONSULTA INDIGENA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</si>
</sst>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 &quot;$&quot;* #,##0_ ;_ &quot;$&quot;* \-#,##0_ ;_ &quot;$&quot;* &quot;-&quot;_ ;_ @_ "/>
    <numFmt numFmtId="164" formatCode="#,##0_ ;\-#,##0\ "/>
  </numFmts>
  <fonts count="6">
    <font>
      <sz val="11"/>
      <color theme="1"/>
      <name val="Aptos Narrow"/>
      <family val="2"/>
      <scheme val="minor"/>
    </font>
    <font>
      <sz val="11"/>
      <color theme="1"/>
      <name val="Aptos Narrow"/>
      <family val="2"/>
      <scheme val="minor"/>
    </font>
    <font>
      <sz val="12"/>
      <name val="Calibri"/>
      <family val="2"/>
    </font>
    <font>
      <b/>
      <sz val="12"/>
      <color theme="0"/>
      <name val="Calibri"/>
      <family val="2"/>
    </font>
    <font>
      <sz val="12"/>
      <color theme="1"/>
      <name val="Calibri"/>
      <family val="2"/>
    </font>
    <font>
      <sz val="8"/>
      <name val="Aptos Narrow"/>
      <family val="2"/>
      <scheme val="minor"/>
    </font>
  </fonts>
  <fills count="3">
    <fill>
      <patternFill patternType="none"/>
    </fill>
    <fill>
      <patternFill patternType="gray125"/>
    </fill>
    <fill>
      <patternFill patternType="solid">
        <fgColor rgb="FF2F75B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42" fontId="1" fillId="0" borderId="0" applyFont="0" applyFill="0" applyBorder="0" applyAlignment="0" applyProtection="0"/>
  </cellStyleXfs>
  <cellXfs count="37">
    <xf numFmtId="0" fontId="0" fillId="0" borderId="0" xfId="0"/>
    <xf numFmtId="0" fontId="2" fillId="0" borderId="1" xfId="0" applyFont="1" applyBorder="1" applyAlignment="1">
      <alignment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center" vertical="center" wrapText="1"/>
    </xf>
    <xf numFmtId="0" fontId="4" fillId="0" borderId="3"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3" fillId="2" borderId="5" xfId="0" applyFont="1" applyFill="1" applyBorder="1" applyAlignment="1">
      <alignment horizontal="center" vertical="center" wrapText="1"/>
    </xf>
    <xf numFmtId="0" fontId="4" fillId="0" borderId="5"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4" fillId="0" borderId="0" xfId="0" applyFont="1" applyAlignment="1">
      <alignment horizontal="center" vertical="center" wrapText="1"/>
    </xf>
    <xf numFmtId="3" fontId="3" fillId="2" borderId="1" xfId="0" applyNumberFormat="1" applyFont="1" applyFill="1" applyBorder="1" applyAlignment="1">
      <alignment horizontal="center" vertical="center" wrapText="1"/>
    </xf>
    <xf numFmtId="3" fontId="4" fillId="0" borderId="0" xfId="0" applyNumberFormat="1" applyFont="1" applyAlignment="1">
      <alignment horizontal="center" vertical="center"/>
    </xf>
    <xf numFmtId="3" fontId="4" fillId="0" borderId="1" xfId="1" applyNumberFormat="1" applyFont="1" applyFill="1" applyBorder="1" applyAlignment="1">
      <alignment horizontal="right" vertical="center"/>
    </xf>
    <xf numFmtId="3" fontId="4" fillId="0" borderId="3" xfId="1" applyNumberFormat="1" applyFont="1" applyFill="1" applyBorder="1" applyAlignment="1">
      <alignment horizontal="right" vertical="center"/>
    </xf>
    <xf numFmtId="3" fontId="4" fillId="0" borderId="1" xfId="1" applyNumberFormat="1" applyFont="1" applyBorder="1" applyAlignment="1">
      <alignment horizontal="right" vertical="center"/>
    </xf>
    <xf numFmtId="3" fontId="2" fillId="0" borderId="1" xfId="0" applyNumberFormat="1" applyFont="1" applyBorder="1" applyAlignment="1">
      <alignment vertical="center"/>
    </xf>
    <xf numFmtId="164" fontId="4" fillId="0" borderId="1" xfId="1" applyNumberFormat="1" applyFont="1" applyBorder="1" applyAlignment="1">
      <alignment vertical="center" wrapText="1"/>
    </xf>
    <xf numFmtId="164" fontId="4" fillId="0" borderId="1" xfId="1" applyNumberFormat="1" applyFont="1" applyBorder="1" applyAlignment="1">
      <alignment vertical="center"/>
    </xf>
    <xf numFmtId="164" fontId="4" fillId="0" borderId="1" xfId="0" applyNumberFormat="1" applyFont="1" applyBorder="1" applyAlignment="1">
      <alignment horizontal="center" vertical="center" wrapText="1"/>
    </xf>
    <xf numFmtId="3" fontId="4" fillId="0" borderId="0" xfId="0" applyNumberFormat="1" applyFont="1" applyAlignment="1">
      <alignment vertical="center"/>
    </xf>
    <xf numFmtId="164" fontId="4" fillId="0" borderId="0" xfId="0" applyNumberFormat="1" applyFont="1" applyAlignment="1">
      <alignment vertical="center"/>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javascript:__doPostBack('rptResultados$ctl01$lnkNombreProvee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80" zoomScaleNormal="80" workbookViewId="0">
      <selection activeCell="F2" sqref="F2"/>
    </sheetView>
  </sheetViews>
  <sheetFormatPr baseColWidth="10" defaultColWidth="18.625" defaultRowHeight="15.75"/>
  <cols>
    <col min="1" max="1" width="74.375" style="3" customWidth="1"/>
    <col min="2" max="2" width="18.25" style="8" customWidth="1"/>
    <col min="3" max="3" width="84" style="6" customWidth="1"/>
    <col min="4" max="4" width="31.75" style="6" customWidth="1"/>
    <col min="5" max="5" width="23.375" style="8" customWidth="1"/>
    <col min="6" max="6" width="22.375" style="3" customWidth="1"/>
    <col min="7" max="7" width="42.625" style="3" customWidth="1"/>
    <col min="8" max="16384" width="18.625" style="8"/>
  </cols>
  <sheetData>
    <row r="1" spans="1:7" s="3" customFormat="1" ht="63" customHeight="1">
      <c r="A1" s="2" t="s">
        <v>2</v>
      </c>
      <c r="B1" s="2" t="s">
        <v>18</v>
      </c>
      <c r="C1" s="2" t="s">
        <v>10</v>
      </c>
      <c r="D1" s="2" t="s">
        <v>37</v>
      </c>
      <c r="E1" s="26" t="s">
        <v>47</v>
      </c>
      <c r="F1" s="2" t="s">
        <v>19</v>
      </c>
      <c r="G1" s="2" t="s">
        <v>23</v>
      </c>
    </row>
    <row r="2" spans="1:7" s="6" customFormat="1" ht="111" customHeight="1">
      <c r="A2" s="4" t="s">
        <v>74</v>
      </c>
      <c r="B2" s="5" t="s">
        <v>32</v>
      </c>
      <c r="C2" s="5" t="s">
        <v>34</v>
      </c>
      <c r="D2" s="17" t="s">
        <v>48</v>
      </c>
      <c r="E2" s="32">
        <v>515000000</v>
      </c>
      <c r="F2" s="4" t="s">
        <v>16</v>
      </c>
      <c r="G2" s="4"/>
    </row>
    <row r="3" spans="1:7" ht="117" customHeight="1">
      <c r="A3" s="4" t="s">
        <v>74</v>
      </c>
      <c r="B3" s="5" t="s">
        <v>32</v>
      </c>
      <c r="C3" s="5" t="s">
        <v>35</v>
      </c>
      <c r="D3" s="17" t="s">
        <v>50</v>
      </c>
      <c r="E3" s="33">
        <v>45100000</v>
      </c>
      <c r="F3" s="7" t="s">
        <v>15</v>
      </c>
      <c r="G3" s="7"/>
    </row>
    <row r="4" spans="1:7" ht="136.5" customHeight="1">
      <c r="A4" s="4" t="s">
        <v>75</v>
      </c>
      <c r="B4" s="5" t="s">
        <v>32</v>
      </c>
      <c r="C4" s="5" t="s">
        <v>36</v>
      </c>
      <c r="D4" s="17" t="s">
        <v>45</v>
      </c>
      <c r="E4" s="33">
        <v>25332660</v>
      </c>
      <c r="F4" s="7" t="s">
        <v>13</v>
      </c>
      <c r="G4" s="4"/>
    </row>
    <row r="5" spans="1:7" ht="60" customHeight="1">
      <c r="A5" s="4" t="s">
        <v>0</v>
      </c>
      <c r="B5" s="5" t="s">
        <v>32</v>
      </c>
      <c r="C5" s="5" t="s">
        <v>58</v>
      </c>
      <c r="D5" s="17" t="s">
        <v>61</v>
      </c>
      <c r="E5" s="33">
        <v>30000000</v>
      </c>
      <c r="F5" s="7" t="s">
        <v>14</v>
      </c>
      <c r="G5" s="34"/>
    </row>
    <row r="6" spans="1:7" ht="85.5" customHeight="1">
      <c r="A6" s="4" t="s">
        <v>0</v>
      </c>
      <c r="B6" s="5" t="s">
        <v>32</v>
      </c>
      <c r="C6" s="5" t="s">
        <v>59</v>
      </c>
      <c r="D6" s="17" t="s">
        <v>62</v>
      </c>
      <c r="E6" s="33">
        <v>30000000</v>
      </c>
      <c r="F6" s="7" t="s">
        <v>17</v>
      </c>
      <c r="G6" s="34"/>
    </row>
    <row r="7" spans="1:7">
      <c r="C7" s="6" t="s">
        <v>60</v>
      </c>
    </row>
    <row r="8" spans="1:7">
      <c r="E8" s="36"/>
    </row>
    <row r="9" spans="1:7">
      <c r="E9" s="36"/>
    </row>
    <row r="16" spans="1:7">
      <c r="C16" s="6" t="str">
        <f t="shared" ref="C16" si="0">UPPER(C7)</f>
        <v/>
      </c>
    </row>
  </sheetData>
  <autoFilter ref="A1:G7"/>
  <hyperlinks>
    <hyperlink ref="D3" r:id="rId1" display="javascript:__doPostBack('rptResultados$ctl01$lnkNombreProveedo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60" zoomScaleNormal="60" workbookViewId="0">
      <selection activeCell="D25" sqref="D25"/>
    </sheetView>
  </sheetViews>
  <sheetFormatPr baseColWidth="10" defaultColWidth="11.375" defaultRowHeight="15.75"/>
  <cols>
    <col min="1" max="1" width="66.375" style="8" customWidth="1"/>
    <col min="2" max="2" width="50.75" style="8" customWidth="1"/>
    <col min="3" max="3" width="146" style="6" customWidth="1"/>
    <col min="4" max="4" width="21.75" style="25" bestFit="1" customWidth="1"/>
    <col min="5" max="5" width="20.125" style="27" customWidth="1"/>
    <col min="6" max="7" width="17.75" style="8" customWidth="1"/>
    <col min="8" max="16384" width="11.375" style="8"/>
  </cols>
  <sheetData>
    <row r="1" spans="1:7" ht="31.5">
      <c r="A1" s="2" t="s">
        <v>2</v>
      </c>
      <c r="B1" s="2" t="s">
        <v>18</v>
      </c>
      <c r="C1" s="19" t="s">
        <v>10</v>
      </c>
      <c r="D1" s="2" t="s">
        <v>37</v>
      </c>
      <c r="E1" s="26" t="s">
        <v>47</v>
      </c>
      <c r="F1" s="2" t="s">
        <v>28</v>
      </c>
      <c r="G1" s="2" t="s">
        <v>46</v>
      </c>
    </row>
    <row r="2" spans="1:7">
      <c r="A2" s="7" t="s">
        <v>55</v>
      </c>
      <c r="B2" s="9" t="s">
        <v>9</v>
      </c>
      <c r="C2" s="20" t="s">
        <v>21</v>
      </c>
      <c r="D2" s="4" t="s">
        <v>1</v>
      </c>
      <c r="E2" s="28">
        <v>184781018</v>
      </c>
      <c r="F2" s="7"/>
      <c r="G2" s="7"/>
    </row>
    <row r="3" spans="1:7">
      <c r="A3" s="7" t="s">
        <v>55</v>
      </c>
      <c r="B3" s="10" t="s">
        <v>7</v>
      </c>
      <c r="C3" s="6" t="s">
        <v>80</v>
      </c>
      <c r="D3" s="4" t="s">
        <v>1</v>
      </c>
      <c r="E3" s="28">
        <v>6954161</v>
      </c>
      <c r="F3" s="7"/>
      <c r="G3" s="7"/>
    </row>
    <row r="4" spans="1:7">
      <c r="A4" s="7" t="s">
        <v>55</v>
      </c>
      <c r="B4" s="10" t="s">
        <v>8</v>
      </c>
      <c r="C4" s="21" t="s">
        <v>81</v>
      </c>
      <c r="D4" s="11" t="s">
        <v>1</v>
      </c>
      <c r="E4" s="28">
        <v>117111</v>
      </c>
      <c r="F4" s="11"/>
      <c r="G4" s="11"/>
    </row>
    <row r="5" spans="1:7">
      <c r="A5" s="7" t="s">
        <v>55</v>
      </c>
      <c r="B5" s="12" t="s">
        <v>8</v>
      </c>
      <c r="C5" s="22" t="s">
        <v>78</v>
      </c>
      <c r="D5" s="11" t="s">
        <v>1</v>
      </c>
      <c r="E5" s="28">
        <v>9403932</v>
      </c>
      <c r="F5" s="13"/>
      <c r="G5" s="13"/>
    </row>
    <row r="6" spans="1:7">
      <c r="A6" s="7" t="s">
        <v>55</v>
      </c>
      <c r="B6" s="10" t="s">
        <v>8</v>
      </c>
      <c r="C6" s="21" t="s">
        <v>63</v>
      </c>
      <c r="D6" s="11" t="s">
        <v>38</v>
      </c>
      <c r="E6" s="28">
        <f>15000001+27371793+211204251</f>
        <v>253576045</v>
      </c>
      <c r="F6" s="13" t="s">
        <v>29</v>
      </c>
      <c r="G6" s="13"/>
    </row>
    <row r="7" spans="1:7">
      <c r="A7" s="7" t="s">
        <v>55</v>
      </c>
      <c r="B7" s="12" t="s">
        <v>11</v>
      </c>
      <c r="C7" s="23" t="s">
        <v>64</v>
      </c>
      <c r="D7" s="11" t="s">
        <v>39</v>
      </c>
      <c r="E7" s="28">
        <v>42499660</v>
      </c>
      <c r="F7" s="13" t="s">
        <v>30</v>
      </c>
      <c r="G7" s="13"/>
    </row>
    <row r="8" spans="1:7" ht="31.5">
      <c r="A8" s="14" t="s">
        <v>55</v>
      </c>
      <c r="B8" s="15" t="s">
        <v>11</v>
      </c>
      <c r="C8" s="24" t="s">
        <v>65</v>
      </c>
      <c r="D8" s="11" t="s">
        <v>40</v>
      </c>
      <c r="E8" s="29">
        <v>33650000</v>
      </c>
      <c r="F8" s="16" t="s">
        <v>31</v>
      </c>
      <c r="G8" s="16"/>
    </row>
    <row r="9" spans="1:7" ht="31.5">
      <c r="A9" s="7" t="s">
        <v>0</v>
      </c>
      <c r="B9" s="12" t="s">
        <v>32</v>
      </c>
      <c r="C9" s="21" t="s">
        <v>66</v>
      </c>
      <c r="D9" s="11" t="s">
        <v>41</v>
      </c>
      <c r="E9" s="30">
        <v>26883889</v>
      </c>
      <c r="F9" s="7" t="s">
        <v>26</v>
      </c>
      <c r="G9" s="7"/>
    </row>
    <row r="10" spans="1:7" ht="47.25">
      <c r="A10" s="7" t="s">
        <v>0</v>
      </c>
      <c r="B10" s="12" t="s">
        <v>32</v>
      </c>
      <c r="C10" s="21" t="s">
        <v>67</v>
      </c>
      <c r="D10" s="11" t="s">
        <v>42</v>
      </c>
      <c r="E10" s="30">
        <v>23978174</v>
      </c>
      <c r="F10" s="7" t="s">
        <v>24</v>
      </c>
      <c r="G10" s="7"/>
    </row>
    <row r="11" spans="1:7" ht="31.5">
      <c r="A11" s="7" t="s">
        <v>0</v>
      </c>
      <c r="B11" s="12" t="s">
        <v>32</v>
      </c>
      <c r="C11" s="21" t="s">
        <v>68</v>
      </c>
      <c r="D11" s="11" t="s">
        <v>43</v>
      </c>
      <c r="E11" s="30">
        <v>12000000</v>
      </c>
      <c r="F11" s="7" t="s">
        <v>25</v>
      </c>
      <c r="G11" s="7"/>
    </row>
    <row r="12" spans="1:7" ht="47.25">
      <c r="A12" s="7" t="s">
        <v>0</v>
      </c>
      <c r="B12" s="12" t="s">
        <v>32</v>
      </c>
      <c r="C12" s="21" t="s">
        <v>69</v>
      </c>
      <c r="D12" s="11" t="s">
        <v>44</v>
      </c>
      <c r="E12" s="30">
        <v>12500000</v>
      </c>
      <c r="F12" s="7" t="s">
        <v>27</v>
      </c>
      <c r="G12" s="7"/>
    </row>
    <row r="13" spans="1:7" ht="31.5">
      <c r="A13" s="4" t="s">
        <v>57</v>
      </c>
      <c r="B13" s="1" t="s">
        <v>32</v>
      </c>
      <c r="C13" s="20" t="s">
        <v>51</v>
      </c>
      <c r="D13" s="4" t="s">
        <v>45</v>
      </c>
      <c r="E13" s="30">
        <v>5937280</v>
      </c>
      <c r="F13" s="7" t="s">
        <v>13</v>
      </c>
      <c r="G13" s="7"/>
    </row>
  </sheetData>
  <autoFilter ref="A1:G1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topLeftCell="C1" zoomScale="60" zoomScaleNormal="60" workbookViewId="0">
      <selection activeCell="G1" sqref="G1"/>
    </sheetView>
  </sheetViews>
  <sheetFormatPr baseColWidth="10" defaultColWidth="11.375" defaultRowHeight="15.75"/>
  <cols>
    <col min="1" max="1" width="98.25" style="3" bestFit="1" customWidth="1"/>
    <col min="2" max="2" width="61.25" style="8" bestFit="1" customWidth="1"/>
    <col min="3" max="3" width="68" style="6" bestFit="1" customWidth="1"/>
    <col min="4" max="4" width="24.125" style="25" customWidth="1"/>
    <col min="5" max="5" width="20.125" style="8" customWidth="1"/>
    <col min="6" max="6" width="26.125" style="3" bestFit="1" customWidth="1"/>
    <col min="7" max="7" width="78" style="8" bestFit="1" customWidth="1"/>
    <col min="8" max="16384" width="11.375" style="8"/>
  </cols>
  <sheetData>
    <row r="1" spans="1:7" s="6" customFormat="1" ht="31.5">
      <c r="A1" s="2" t="s">
        <v>2</v>
      </c>
      <c r="B1" s="2" t="s">
        <v>18</v>
      </c>
      <c r="C1" s="2" t="s">
        <v>10</v>
      </c>
      <c r="D1" s="2" t="s">
        <v>37</v>
      </c>
      <c r="E1" s="26" t="s">
        <v>47</v>
      </c>
      <c r="F1" s="2" t="s">
        <v>28</v>
      </c>
      <c r="G1" s="2" t="s">
        <v>46</v>
      </c>
    </row>
    <row r="2" spans="1:7" ht="73.5" customHeight="1">
      <c r="A2" s="7" t="s">
        <v>55</v>
      </c>
      <c r="B2" s="12" t="s">
        <v>6</v>
      </c>
      <c r="C2" s="10" t="s">
        <v>12</v>
      </c>
      <c r="D2" s="11" t="s">
        <v>1</v>
      </c>
      <c r="E2" s="31">
        <v>227719032</v>
      </c>
      <c r="F2" s="7"/>
      <c r="G2" s="18" t="s">
        <v>72</v>
      </c>
    </row>
    <row r="3" spans="1:7" ht="100.5" customHeight="1">
      <c r="A3" s="7" t="s">
        <v>55</v>
      </c>
      <c r="B3" s="12" t="s">
        <v>7</v>
      </c>
      <c r="C3" s="10" t="s">
        <v>77</v>
      </c>
      <c r="D3" s="11" t="s">
        <v>1</v>
      </c>
      <c r="E3" s="31">
        <v>7008533</v>
      </c>
      <c r="F3" s="7"/>
      <c r="G3" s="18" t="s">
        <v>72</v>
      </c>
    </row>
    <row r="4" spans="1:7" ht="130.5" customHeight="1">
      <c r="A4" s="7" t="s">
        <v>55</v>
      </c>
      <c r="B4" s="12" t="s">
        <v>8</v>
      </c>
      <c r="C4" s="10" t="s">
        <v>22</v>
      </c>
      <c r="D4" s="11" t="s">
        <v>1</v>
      </c>
      <c r="E4" s="31">
        <v>425827</v>
      </c>
      <c r="F4" s="7"/>
      <c r="G4" s="18" t="s">
        <v>72</v>
      </c>
    </row>
    <row r="5" spans="1:7" ht="71.25" customHeight="1">
      <c r="A5" s="7" t="s">
        <v>55</v>
      </c>
      <c r="B5" s="12" t="s">
        <v>8</v>
      </c>
      <c r="C5" s="10" t="s">
        <v>70</v>
      </c>
      <c r="D5" s="11" t="s">
        <v>49</v>
      </c>
      <c r="E5" s="31">
        <v>171158361</v>
      </c>
      <c r="F5" s="7" t="s">
        <v>4</v>
      </c>
      <c r="G5" s="18" t="s">
        <v>72</v>
      </c>
    </row>
    <row r="6" spans="1:7" ht="71.25" customHeight="1">
      <c r="A6" s="7" t="s">
        <v>55</v>
      </c>
      <c r="B6" s="12" t="s">
        <v>8</v>
      </c>
      <c r="C6" s="10" t="s">
        <v>78</v>
      </c>
      <c r="D6" s="11" t="s">
        <v>1</v>
      </c>
      <c r="E6" s="31">
        <v>14107107</v>
      </c>
      <c r="F6" s="7"/>
      <c r="G6" s="18" t="s">
        <v>72</v>
      </c>
    </row>
    <row r="7" spans="1:7" ht="63">
      <c r="A7" s="7" t="s">
        <v>55</v>
      </c>
      <c r="B7" s="12" t="s">
        <v>8</v>
      </c>
      <c r="C7" s="10" t="s">
        <v>54</v>
      </c>
      <c r="D7" s="11" t="s">
        <v>52</v>
      </c>
      <c r="E7" s="31">
        <f>2282658+1300000</f>
        <v>3582658</v>
      </c>
      <c r="F7" s="4" t="s">
        <v>53</v>
      </c>
      <c r="G7" s="18" t="s">
        <v>72</v>
      </c>
    </row>
    <row r="8" spans="1:7" ht="93" customHeight="1">
      <c r="A8" s="7" t="s">
        <v>73</v>
      </c>
      <c r="B8" s="12" t="s">
        <v>33</v>
      </c>
      <c r="C8" s="17" t="s">
        <v>71</v>
      </c>
      <c r="D8" s="4" t="s">
        <v>41</v>
      </c>
      <c r="E8" s="31">
        <v>50000000</v>
      </c>
      <c r="F8" s="7" t="s">
        <v>3</v>
      </c>
      <c r="G8" s="18" t="s">
        <v>72</v>
      </c>
    </row>
    <row r="9" spans="1:7" ht="47.25">
      <c r="A9" s="7" t="s">
        <v>0</v>
      </c>
      <c r="B9" s="12" t="s">
        <v>5</v>
      </c>
      <c r="C9" s="17" t="s">
        <v>76</v>
      </c>
      <c r="D9" s="4" t="s">
        <v>1</v>
      </c>
      <c r="E9" s="31">
        <v>28305600</v>
      </c>
      <c r="F9" s="7"/>
      <c r="G9" s="18" t="s">
        <v>72</v>
      </c>
    </row>
    <row r="10" spans="1:7" ht="57" customHeight="1">
      <c r="A10" s="4" t="s">
        <v>56</v>
      </c>
      <c r="B10" s="12" t="s">
        <v>11</v>
      </c>
      <c r="C10" s="17" t="s">
        <v>20</v>
      </c>
      <c r="D10" s="4"/>
      <c r="E10" s="31">
        <v>25000000</v>
      </c>
      <c r="F10" s="7"/>
      <c r="G10" s="18" t="s">
        <v>79</v>
      </c>
    </row>
    <row r="11" spans="1:7">
      <c r="G11" s="18"/>
    </row>
    <row r="12" spans="1:7">
      <c r="E12" s="35"/>
    </row>
  </sheetData>
  <autoFilter ref="A1:F10"/>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F6EF1FFE39C446B5505F3F4459CF0C" ma:contentTypeVersion="15" ma:contentTypeDescription="Create a new document." ma:contentTypeScope="" ma:versionID="190413656429ad51d4d22346844b8129">
  <xsd:schema xmlns:xsd="http://www.w3.org/2001/XMLSchema" xmlns:xs="http://www.w3.org/2001/XMLSchema" xmlns:p="http://schemas.microsoft.com/office/2006/metadata/properties" xmlns:ns2="9b150226-b4e3-4889-b094-3901eca48e65" xmlns:ns3="73f63a7b-95ff-43d0-939e-6a90cfd96443" targetNamespace="http://schemas.microsoft.com/office/2006/metadata/properties" ma:root="true" ma:fieldsID="2be171d7f640d00d0fecbcdff44cfc76" ns2:_="" ns3:_="">
    <xsd:import namespace="9b150226-b4e3-4889-b094-3901eca48e65"/>
    <xsd:import namespace="73f63a7b-95ff-43d0-939e-6a90cfd9644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150226-b4e3-4889-b094-3901eca48e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ab0786f-64e7-45f1-a5ff-35cf4009591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f63a7b-95ff-43d0-939e-6a90cfd9644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484db5-3d2a-4fa6-90d0-0c1dc4874520}" ma:internalName="TaxCatchAll" ma:showField="CatchAllData" ma:web="73f63a7b-95ff-43d0-939e-6a90cfd9644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3f63a7b-95ff-43d0-939e-6a90cfd96443" xsi:nil="true"/>
    <lcf76f155ced4ddcb4097134ff3c332f xmlns="9b150226-b4e3-4889-b094-3901eca48e6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69ABD6-F1B5-4714-859C-AECD623BFE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150226-b4e3-4889-b094-3901eca48e65"/>
    <ds:schemaRef ds:uri="73f63a7b-95ff-43d0-939e-6a90cfd964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9FFEAB-5428-42CB-9376-FB9C6AA9D94D}">
  <ds:schemaRefs>
    <ds:schemaRef ds:uri="http://schemas.microsoft.com/sharepoint/v3/contenttype/forms"/>
  </ds:schemaRefs>
</ds:datastoreItem>
</file>

<file path=customXml/itemProps3.xml><?xml version="1.0" encoding="utf-8"?>
<ds:datastoreItem xmlns:ds="http://schemas.openxmlformats.org/officeDocument/2006/customXml" ds:itemID="{6AFB1520-F7A1-4AEE-96E5-9DEC96D8E08F}">
  <ds:schemaRefs>
    <ds:schemaRef ds:uri="http://schemas.microsoft.com/office/2006/metadata/properties"/>
    <ds:schemaRef ds:uri="http://schemas.microsoft.com/office/infopath/2007/PartnerControls"/>
    <ds:schemaRef ds:uri="73f63a7b-95ff-43d0-939e-6a90cfd96443"/>
    <ds:schemaRef ds:uri="9b150226-b4e3-4889-b094-3901eca48e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2023</vt:lpstr>
      <vt:lpstr>2024</vt:lpstr>
      <vt:lpstr>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Gonzalez Sandoval</dc:creator>
  <cp:lastModifiedBy>Barinia Montoya</cp:lastModifiedBy>
  <dcterms:created xsi:type="dcterms:W3CDTF">2025-10-02T21:03:54Z</dcterms:created>
  <dcterms:modified xsi:type="dcterms:W3CDTF">2025-11-04T11:36:39Z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0x010100EBF6EF1FFE39C446B5505F3F4459CF0C</vt:lpwstr>
  </property>
  <property fmtid="{D5CDD505-2E9C-101B-9397-08002B2CF9AE}" pid="3" name="MediaServiceImageTags">
    <vt:lpwstr/>
  </property>
</Properties>
</file>